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cheidler\Documents\2014\Marketingaktionen\2020\Coronavirus\Argumentation Corona\"/>
    </mc:Choice>
  </mc:AlternateContent>
  <xr:revisionPtr revIDLastSave="0" documentId="8_{B529BC47-EC2B-4564-87EB-3DB065F24D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lkulation" sheetId="1" r:id="rId1"/>
    <sheet name="Grundlagen" sheetId="3" r:id="rId2"/>
  </sheets>
  <definedNames>
    <definedName name="_xlnm.Print_Area" localSheetId="1">Grundlagen!$A$1:$A$64</definedName>
    <definedName name="_xlnm.Print_Area" localSheetId="0">Kalkulation!$A$1:$F$39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34" i="1" l="1"/>
  <c r="B35" i="1"/>
  <c r="B36" i="1"/>
  <c r="B37" i="1"/>
  <c r="B33" i="1"/>
  <c r="B38" i="1" l="1"/>
  <c r="D37" i="1"/>
  <c r="D36" i="1"/>
  <c r="D35" i="1"/>
  <c r="D34" i="1"/>
  <c r="D33" i="1"/>
  <c r="E23" i="1"/>
  <c r="F22" i="1"/>
  <c r="F21" i="1"/>
  <c r="F20" i="1"/>
  <c r="F19" i="1"/>
  <c r="F18" i="1"/>
  <c r="D38" i="1" l="1"/>
  <c r="F23" i="1"/>
  <c r="F28" i="1" s="1"/>
</calcChain>
</file>

<file path=xl/sharedStrings.xml><?xml version="1.0" encoding="utf-8"?>
<sst xmlns="http://schemas.openxmlformats.org/spreadsheetml/2006/main" count="73" uniqueCount="66">
  <si>
    <t>Höhe</t>
  </si>
  <si>
    <t>AP 40 PRO</t>
  </si>
  <si>
    <t>AP 30 PRO</t>
  </si>
  <si>
    <t>AP 60 PRO</t>
  </si>
  <si>
    <t>AP 80 PRO</t>
  </si>
  <si>
    <t>AP 140 PRO</t>
  </si>
  <si>
    <t>Gesamt</t>
  </si>
  <si>
    <t>Modell</t>
  </si>
  <si>
    <t xml:space="preserve">Räumlichkeit </t>
  </si>
  <si>
    <t>-fach</t>
  </si>
  <si>
    <t>Gewünschte Luftreinigungsrate pro Stunde:</t>
  </si>
  <si>
    <t>Anzahl Geräte</t>
  </si>
  <si>
    <t>UVP 2020 (netto)</t>
  </si>
  <si>
    <t>Summe</t>
  </si>
  <si>
    <t>Benötigte Soll-Leistung für o.g. gewünschte Luftreinigungsrate</t>
  </si>
  <si>
    <t xml:space="preserve">Leistung </t>
  </si>
  <si>
    <t>Benötigte Zeit für eine Reinigung des Luftvolumens in Minuten:</t>
  </si>
  <si>
    <t>Geräusch
in dB(A) 
in Stufe 2 *</t>
  </si>
  <si>
    <t>     (https://www.bghm.de/fileadmin/user_upload/Coronavirus/Coronavirus-BGHM-Handlungshilfe-Lueftungstechnik.pdf)</t>
  </si>
  <si>
    <t>Daraus ergibt sich die o.g. Empfehlung einer 3-fachen Luftreinigung pro Stunde.</t>
  </si>
  <si>
    <t xml:space="preserve">Praxisbeispiel: </t>
  </si>
  <si>
    <t>100 m² bei Raumhöhe 2,70 m = 270 m³    =&gt;    für eine 3-fache Umwälzung pro Stunde sind somit 810 m³ Leistung nötig</t>
  </si>
  <si>
    <t>Dies lässt sich darstellen durch</t>
  </si>
  <si>
    <t xml:space="preserve">z.B. 4 x AP40 Pro à 200 m³/Std. in Stufe 2 bei jeweils 37,4 dBA </t>
  </si>
  <si>
    <t>oder</t>
  </si>
  <si>
    <t xml:space="preserve">z.B. 2 x AP30 Pro und 2 x AP60 Pro à 150 bzw. 250 m³/Std. in Stufe 2 bei jeweils 34,8 bzw. 35,9 dBA </t>
  </si>
  <si>
    <t>usw.</t>
  </si>
  <si>
    <t>Die Durchsätze und Geräuschemissionen AP Pro in den einzelnen Stufen lauten:</t>
  </si>
  <si>
    <t>Laut Studie der Universität der Bundeswehr in München ist die Empfehlung eine 6-fache Luftreinigung pro</t>
  </si>
  <si>
    <t>Stunde (dies ist abgeleitet aus der Baubranche und Aspekte wie Kosten oder die Geräuschentwicklung werden</t>
  </si>
  <si>
    <t xml:space="preserve">nicht betrachtet).              </t>
  </si>
  <si>
    <t>In Büros, Schulen, Praxisräumen, etc. gilt generell auch, je schneller gereinigt wird, desto besser – allerdings</t>
  </si>
  <si>
    <t>spielen hier natürlich auch die Kosten und die Geräuschemission eine wichtige Rolle.</t>
  </si>
  <si>
    <r>
      <t>ð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Daher beraten wir, in Anlehnung an die Lüftungsempfehlung der Berufsgenossenschaft Holz &amp; Metall, in</t>
    </r>
  </si>
  <si>
    <t>Richtung einer 3-fachen Luftreinigung pro Stunde</t>
  </si>
  <si>
    <t>  „In Räumen ohne technische Lüftung sollten die Fenster wesentlich öfter als üblich geöffnet werden. Üblich ist</t>
  </si>
  <si>
    <t>in Büroräumen das stündliche Öffnen von Fenstern für einige Minuten (siehe ASR A3.6). Aufgrund der aktuellen</t>
  </si>
  <si>
    <r>
      <t xml:space="preserve">Situation ist ein Rhythmus von </t>
    </r>
    <r>
      <rPr>
        <b/>
        <sz val="11"/>
        <color theme="1"/>
        <rFont val="Calibri"/>
        <family val="2"/>
        <scheme val="minor"/>
      </rPr>
      <t>20 Minuten</t>
    </r>
    <r>
      <rPr>
        <sz val="11"/>
        <color theme="1"/>
        <rFont val="Calibri"/>
        <family val="2"/>
        <scheme val="minor"/>
      </rPr>
      <t xml:space="preserve"> angemessen. Thermische Unbehaglichkeit müssen Sie zugunsten des</t>
    </r>
  </si>
  <si>
    <t>Gesundheitsschutzes in Kauf nehmen.“</t>
  </si>
  <si>
    <r>
      <t>ð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Außerdem empfehlen wir im Corona Kontext, den Dauerbetrieb der Luftreiniger in Stufe 2 (manuell eingestellt).</t>
    </r>
  </si>
  <si>
    <t>Dies sichert ein konstantes Geräuschniveau, was in der Regel als angenehmer empfunden wird als eine</t>
  </si>
  <si>
    <t>wechselnde Lautstärke (im Automatikbetrieb wechseln die Betriebsstufen je nach Verschmutzung der Luft und</t>
  </si>
  <si>
    <t>somit auch das Geräusch). Zudem können wir nur im Dauerbetrieb in einer bestimmten Stufe genau berechnen,</t>
  </si>
  <si>
    <t>wieviel Luft pro Stunde gereinigt wird(im Automatikbetrieb wechseln die Betriebsstufen je nach Verschmutzung</t>
  </si>
  <si>
    <t>der Luft und somit auch der Durchsatz). </t>
  </si>
  <si>
    <t>Grundlagen:</t>
  </si>
  <si>
    <t xml:space="preserve">z.B. 2 x AP80 Pro à 400 m³/Std. in Stufe 2 bei jeweils 47 dBA (der Durchsatz summiert sich, das Geräusch nicht) </t>
  </si>
  <si>
    <t>(Wenn der Kunde mehr oder weniger Umwälzungen pro Stunde wünscht, funktioniert die Rechnung analog.)</t>
  </si>
  <si>
    <t>Hier bitte Modelle und Mengen auswählen</t>
  </si>
  <si>
    <r>
      <rPr>
        <b/>
        <sz val="9"/>
        <color theme="1"/>
        <rFont val="Calibri"/>
        <family val="2"/>
        <scheme val="minor"/>
      </rPr>
      <t>Anmerkung 2</t>
    </r>
    <r>
      <rPr>
        <sz val="9"/>
        <color theme="1"/>
        <rFont val="Calibri"/>
        <family val="2"/>
        <scheme val="minor"/>
      </rPr>
      <t xml:space="preserve">: Die sog. Konzentrationsschwelle (über diesem Wert stören Geräusche) wird in der Regel bei 40 dB(A) angesetzt. </t>
    </r>
  </si>
  <si>
    <t xml:space="preserve">* Die Leistung in m³ / Std. bei mehreren Geräten addiert sich, </t>
  </si>
  <si>
    <t>In den grün hinterlegten Feldern erhalten Sie die Resultate.</t>
  </si>
  <si>
    <t xml:space="preserve">   die db(A) Werte bei mehreren Geräten addieren sich hingegen nicht.</t>
  </si>
  <si>
    <r>
      <rPr>
        <b/>
        <sz val="9"/>
        <color theme="1"/>
        <rFont val="Calibri"/>
        <family val="2"/>
        <scheme val="minor"/>
      </rPr>
      <t>Anmerkung 1</t>
    </r>
    <r>
      <rPr>
        <sz val="9"/>
        <color theme="1"/>
        <rFont val="Calibri"/>
        <family val="2"/>
        <scheme val="minor"/>
      </rPr>
      <t>: 10 dB(A) mehr entsprechen in der subjektiven Wahrnehmung einer Verdoppelung der Lautstärke.</t>
    </r>
  </si>
  <si>
    <t>Quadratmeter</t>
  </si>
  <si>
    <t>Bitte füllen Sie die gelb hinterlegten Felder aus - BITTE TRAGEN SIE NUR ZAHLEN EIN</t>
  </si>
  <si>
    <t>Modell-Vorschläge bei Verwendung der Stufe 2 (manuelle Einstellung)</t>
  </si>
  <si>
    <t>Kostenkalkulation für oben ausgewählte Geräte auf Basis UVP 2020 (netto)</t>
  </si>
  <si>
    <t>Raumvolumen</t>
  </si>
  <si>
    <t>Ausstattungsrechner IDEAL AP Pro Luftreiniger</t>
  </si>
  <si>
    <t>Leistung
in m³ / Std.
in Stufe 2 *</t>
  </si>
  <si>
    <t>Die Grundlagen für diese Berechnung</t>
  </si>
  <si>
    <t>finden Sie hier</t>
  </si>
  <si>
    <r>
      <t xml:space="preserve">             </t>
    </r>
    <r>
      <rPr>
        <b/>
        <sz val="11"/>
        <color theme="1"/>
        <rFont val="Calibri"/>
        <family val="2"/>
        <scheme val="minor"/>
      </rPr>
      <t>Anmerkung 2</t>
    </r>
    <r>
      <rPr>
        <sz val="11"/>
        <color theme="1"/>
        <rFont val="Calibri"/>
        <family val="2"/>
        <scheme val="minor"/>
      </rPr>
      <t>: 10 dBA mehr entsprechen in der subjektiven Wahrnehmung einer Verdoppelung der Lautstärke.</t>
    </r>
  </si>
  <si>
    <r>
      <rPr>
        <b/>
        <sz val="11"/>
        <color theme="1"/>
        <rFont val="Calibri"/>
        <family val="2"/>
        <scheme val="minor"/>
      </rPr>
      <t xml:space="preserve">             Anmerkung 1</t>
    </r>
    <r>
      <rPr>
        <sz val="11"/>
        <color theme="1"/>
        <rFont val="Calibri"/>
        <family val="2"/>
        <scheme val="minor"/>
      </rPr>
      <t>: Die Luftleistung in m³ / Std. bei mehreren Geräten addiert sich, die db(A) Werte addieren sich hingegen nicht.</t>
    </r>
  </si>
  <si>
    <r>
      <t xml:space="preserve">             </t>
    </r>
    <r>
      <rPr>
        <b/>
        <sz val="11"/>
        <color theme="1"/>
        <rFont val="Calibri"/>
        <family val="2"/>
        <scheme val="minor"/>
      </rPr>
      <t>Anmerkung 3</t>
    </r>
    <r>
      <rPr>
        <sz val="11"/>
        <color theme="1"/>
        <rFont val="Calibri"/>
        <family val="2"/>
        <scheme val="minor"/>
      </rPr>
      <t xml:space="preserve">: Die sog. Konzentrationsschwelle (darüber stören Geräusche) wird in der Regel bei 40 dB(A) angesetzt.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</si>
</sst>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#,##0.00\ &quot;€&quot;;\-#,##0.00\ &quot;€&quot;"/>
    <numFmt numFmtId="164" formatCode="0.0"/>
    <numFmt numFmtId="165" formatCode="_-* #,##0.00\ [$€]_-;\-* #,##0.00\ [$€]_-;_-* &quot;-&quot;??\ [$€]_-;_-@_-"/>
    <numFmt numFmtId="166" formatCode="_-* #,##0.00\ [$€-407]_-;\-* #,##0.00\ [$€-407]_-;_-* &quot;-&quot;??\ [$€-407]_-;_-@_-"/>
    <numFmt numFmtId="167" formatCode="#,##0.00_ ;[Red]\-#,##0.00\ "/>
    <numFmt numFmtId="168" formatCode="#,##0.00\ &quot;€&quot;"/>
    <numFmt numFmtId="169" formatCode="#.0#\ &quot;m³&quot;"/>
    <numFmt numFmtId="170" formatCode="#.0#\ &quot;m³ / Std.&quot;"/>
    <numFmt numFmtId="171" formatCode="#,###\ &quot;m³ / Std.&quot;"/>
    <numFmt numFmtId="172" formatCode="#.0#\ &quot;m²&quot;"/>
    <numFmt numFmtId="173" formatCode="#.0#\ &quot;m&quot;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3" applyNumberFormat="0" applyAlignment="0" applyProtection="0"/>
    <xf numFmtId="0" fontId="5" fillId="20" borderId="3" applyNumberFormat="0" applyAlignment="0" applyProtection="0"/>
    <xf numFmtId="0" fontId="6" fillId="7" borderId="3" applyNumberFormat="0" applyAlignment="0" applyProtection="0"/>
    <xf numFmtId="0" fontId="6" fillId="7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5" applyNumberFormat="0" applyFont="0" applyAlignment="0" applyProtection="0"/>
    <xf numFmtId="0" fontId="1" fillId="22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/>
    <xf numFmtId="0" fontId="19" fillId="25" borderId="0" xfId="0" applyFont="1" applyFill="1"/>
    <xf numFmtId="0" fontId="0" fillId="25" borderId="0" xfId="0" applyFill="1"/>
    <xf numFmtId="0" fontId="21" fillId="25" borderId="0" xfId="0" applyFont="1" applyFill="1" applyAlignment="1" applyProtection="1">
      <alignment vertical="center"/>
    </xf>
    <xf numFmtId="0" fontId="20" fillId="25" borderId="0" xfId="0" applyFont="1" applyFill="1" applyAlignment="1" applyProtection="1">
      <alignment vertical="center"/>
    </xf>
    <xf numFmtId="0" fontId="21" fillId="25" borderId="0" xfId="0" applyFont="1" applyFill="1" applyAlignment="1" applyProtection="1">
      <alignment horizontal="center" vertical="center"/>
    </xf>
    <xf numFmtId="0" fontId="22" fillId="25" borderId="0" xfId="0" applyFont="1" applyFill="1" applyAlignment="1" applyProtection="1">
      <alignment vertical="center"/>
    </xf>
    <xf numFmtId="49" fontId="0" fillId="25" borderId="0" xfId="0" applyNumberFormat="1" applyFont="1" applyFill="1" applyAlignment="1" applyProtection="1">
      <alignment vertical="center"/>
    </xf>
    <xf numFmtId="0" fontId="0" fillId="25" borderId="0" xfId="0" applyFont="1" applyFill="1" applyAlignment="1" applyProtection="1">
      <alignment vertical="center"/>
    </xf>
    <xf numFmtId="0" fontId="0" fillId="25" borderId="0" xfId="0" applyFont="1" applyFill="1" applyBorder="1" applyAlignment="1" applyProtection="1">
      <alignment horizontal="center" vertical="center"/>
    </xf>
    <xf numFmtId="0" fontId="22" fillId="25" borderId="16" xfId="0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 applyProtection="1">
      <alignment vertical="center"/>
    </xf>
    <xf numFmtId="0" fontId="0" fillId="25" borderId="0" xfId="0" applyFont="1" applyFill="1" applyAlignment="1" applyProtection="1">
      <alignment horizontal="right" vertical="center"/>
    </xf>
    <xf numFmtId="0" fontId="0" fillId="25" borderId="0" xfId="0" applyFont="1" applyFill="1" applyBorder="1" applyAlignment="1" applyProtection="1">
      <alignment vertical="center"/>
    </xf>
    <xf numFmtId="169" fontId="0" fillId="25" borderId="18" xfId="0" applyNumberFormat="1" applyFont="1" applyFill="1" applyBorder="1" applyAlignment="1" applyProtection="1">
      <alignment horizontal="center" vertical="center"/>
    </xf>
    <xf numFmtId="0" fontId="22" fillId="24" borderId="0" xfId="0" applyFont="1" applyFill="1" applyAlignment="1" applyProtection="1">
      <alignment vertical="center" wrapText="1"/>
    </xf>
    <xf numFmtId="170" fontId="22" fillId="24" borderId="20" xfId="0" applyNumberFormat="1" applyFont="1" applyFill="1" applyBorder="1" applyAlignment="1" applyProtection="1">
      <alignment horizontal="center" vertical="center"/>
    </xf>
    <xf numFmtId="0" fontId="0" fillId="25" borderId="0" xfId="0" applyFont="1" applyFill="1" applyAlignment="1" applyProtection="1">
      <alignment horizontal="center" vertical="center"/>
    </xf>
    <xf numFmtId="0" fontId="22" fillId="25" borderId="0" xfId="0" applyFont="1" applyFill="1" applyAlignment="1" applyProtection="1">
      <alignment vertical="center" wrapText="1"/>
    </xf>
    <xf numFmtId="1" fontId="22" fillId="25" borderId="0" xfId="0" applyNumberFormat="1" applyFont="1" applyFill="1" applyBorder="1" applyAlignment="1" applyProtection="1">
      <alignment horizontal="center" vertical="center"/>
    </xf>
    <xf numFmtId="0" fontId="22" fillId="25" borderId="1" xfId="0" applyFont="1" applyFill="1" applyBorder="1" applyAlignment="1" applyProtection="1">
      <alignment horizontal="left" vertical="center"/>
    </xf>
    <xf numFmtId="0" fontId="22" fillId="25" borderId="1" xfId="0" applyFont="1" applyFill="1" applyBorder="1" applyAlignment="1" applyProtection="1">
      <alignment horizontal="center" vertical="center" wrapText="1"/>
    </xf>
    <xf numFmtId="0" fontId="22" fillId="24" borderId="1" xfId="0" applyFont="1" applyFill="1" applyBorder="1" applyAlignment="1" applyProtection="1">
      <alignment horizontal="center" vertical="center" wrapText="1"/>
    </xf>
    <xf numFmtId="0" fontId="0" fillId="25" borderId="1" xfId="0" applyFont="1" applyFill="1" applyBorder="1" applyAlignment="1" applyProtection="1">
      <alignment horizontal="center" vertical="center"/>
    </xf>
    <xf numFmtId="164" fontId="0" fillId="25" borderId="1" xfId="0" applyNumberFormat="1" applyFont="1" applyFill="1" applyBorder="1" applyAlignment="1" applyProtection="1">
      <alignment horizontal="center" vertical="center"/>
    </xf>
    <xf numFmtId="171" fontId="0" fillId="25" borderId="1" xfId="0" applyNumberFormat="1" applyFont="1" applyFill="1" applyBorder="1" applyAlignment="1" applyProtection="1">
      <alignment vertical="center"/>
    </xf>
    <xf numFmtId="0" fontId="0" fillId="25" borderId="14" xfId="0" applyFont="1" applyFill="1" applyBorder="1" applyAlignment="1" applyProtection="1">
      <alignment vertical="center"/>
    </xf>
    <xf numFmtId="171" fontId="0" fillId="25" borderId="13" xfId="0" applyNumberFormat="1" applyFont="1" applyFill="1" applyBorder="1" applyAlignment="1" applyProtection="1">
      <alignment vertical="center"/>
    </xf>
    <xf numFmtId="0" fontId="22" fillId="25" borderId="11" xfId="0" applyFont="1" applyFill="1" applyBorder="1" applyAlignment="1" applyProtection="1">
      <alignment horizontal="right" vertical="center"/>
    </xf>
    <xf numFmtId="1" fontId="22" fillId="24" borderId="24" xfId="0" applyNumberFormat="1" applyFont="1" applyFill="1" applyBorder="1" applyAlignment="1" applyProtection="1">
      <alignment horizontal="center" vertical="center"/>
    </xf>
    <xf numFmtId="171" fontId="22" fillId="24" borderId="12" xfId="0" applyNumberFormat="1" applyFont="1" applyFill="1" applyBorder="1" applyAlignment="1" applyProtection="1">
      <alignment vertical="center"/>
    </xf>
    <xf numFmtId="0" fontId="22" fillId="25" borderId="0" xfId="0" applyFont="1" applyFill="1" applyBorder="1" applyAlignment="1" applyProtection="1">
      <alignment horizontal="right" vertical="center"/>
    </xf>
    <xf numFmtId="0" fontId="22" fillId="25" borderId="0" xfId="0" applyFont="1" applyFill="1" applyBorder="1" applyAlignment="1" applyProtection="1">
      <alignment horizontal="center" vertical="center"/>
    </xf>
    <xf numFmtId="171" fontId="22" fillId="25" borderId="0" xfId="0" applyNumberFormat="1" applyFont="1" applyFill="1" applyBorder="1" applyAlignment="1" applyProtection="1">
      <alignment vertical="center"/>
    </xf>
    <xf numFmtId="0" fontId="0" fillId="25" borderId="0" xfId="0" applyFont="1" applyFill="1" applyAlignment="1" applyProtection="1">
      <alignment horizontal="left" vertical="center"/>
    </xf>
    <xf numFmtId="167" fontId="23" fillId="24" borderId="12" xfId="0" applyNumberFormat="1" applyFont="1" applyFill="1" applyBorder="1" applyAlignment="1" applyProtection="1">
      <alignment vertical="center"/>
    </xf>
    <xf numFmtId="0" fontId="23" fillId="25" borderId="0" xfId="0" applyFont="1" applyFill="1" applyBorder="1" applyAlignment="1" applyProtection="1">
      <alignment horizontal="center" vertical="center"/>
    </xf>
    <xf numFmtId="167" fontId="23" fillId="25" borderId="0" xfId="0" applyNumberFormat="1" applyFont="1" applyFill="1" applyBorder="1" applyAlignment="1" applyProtection="1">
      <alignment vertical="center"/>
    </xf>
    <xf numFmtId="0" fontId="22" fillId="25" borderId="0" xfId="0" applyFont="1" applyFill="1" applyAlignment="1" applyProtection="1">
      <alignment horizontal="left" vertical="center"/>
    </xf>
    <xf numFmtId="0" fontId="22" fillId="25" borderId="24" xfId="0" applyFont="1" applyFill="1" applyBorder="1" applyAlignment="1" applyProtection="1">
      <alignment horizontal="left" vertical="center"/>
    </xf>
    <xf numFmtId="0" fontId="22" fillId="24" borderId="12" xfId="0" applyFont="1" applyFill="1" applyBorder="1" applyAlignment="1" applyProtection="1">
      <alignment horizontal="center" vertical="center"/>
    </xf>
    <xf numFmtId="0" fontId="22" fillId="25" borderId="15" xfId="0" applyFont="1" applyFill="1" applyBorder="1" applyAlignment="1" applyProtection="1">
      <alignment horizontal="right" vertical="center"/>
    </xf>
    <xf numFmtId="0" fontId="0" fillId="25" borderId="24" xfId="0" applyFont="1" applyFill="1" applyBorder="1" applyAlignment="1" applyProtection="1">
      <alignment horizontal="left" vertical="center"/>
    </xf>
    <xf numFmtId="0" fontId="0" fillId="25" borderId="19" xfId="0" applyFont="1" applyFill="1" applyBorder="1" applyAlignment="1" applyProtection="1">
      <alignment horizontal="center" vertical="center"/>
    </xf>
    <xf numFmtId="7" fontId="0" fillId="25" borderId="19" xfId="0" applyNumberFormat="1" applyFont="1" applyFill="1" applyBorder="1" applyAlignment="1" applyProtection="1">
      <alignment vertical="center"/>
    </xf>
    <xf numFmtId="0" fontId="0" fillId="25" borderId="25" xfId="0" applyFont="1" applyFill="1" applyBorder="1" applyAlignment="1" applyProtection="1">
      <alignment horizontal="center" vertical="center"/>
    </xf>
    <xf numFmtId="7" fontId="0" fillId="25" borderId="25" xfId="0" applyNumberFormat="1" applyFont="1" applyFill="1" applyBorder="1" applyAlignment="1" applyProtection="1">
      <alignment vertical="center"/>
    </xf>
    <xf numFmtId="0" fontId="0" fillId="25" borderId="17" xfId="0" applyFont="1" applyFill="1" applyBorder="1" applyAlignment="1" applyProtection="1">
      <alignment horizontal="center" vertical="center"/>
    </xf>
    <xf numFmtId="7" fontId="0" fillId="25" borderId="17" xfId="0" applyNumberFormat="1" applyFont="1" applyFill="1" applyBorder="1" applyAlignment="1" applyProtection="1">
      <alignment vertical="center"/>
    </xf>
    <xf numFmtId="168" fontId="22" fillId="24" borderId="12" xfId="0" applyNumberFormat="1" applyFont="1" applyFill="1" applyBorder="1" applyAlignment="1" applyProtection="1">
      <alignment horizontal="right" vertical="center"/>
    </xf>
    <xf numFmtId="49" fontId="22" fillId="25" borderId="0" xfId="0" applyNumberFormat="1" applyFont="1" applyFill="1" applyAlignment="1" applyProtection="1">
      <alignment vertical="center"/>
    </xf>
    <xf numFmtId="0" fontId="22" fillId="26" borderId="12" xfId="0" applyFont="1" applyFill="1" applyBorder="1" applyAlignment="1" applyProtection="1">
      <alignment horizontal="center" vertical="center"/>
      <protection locked="0"/>
    </xf>
    <xf numFmtId="173" fontId="0" fillId="26" borderId="19" xfId="0" applyNumberFormat="1" applyFont="1" applyFill="1" applyBorder="1" applyAlignment="1" applyProtection="1">
      <alignment horizontal="center" vertical="center"/>
      <protection locked="0"/>
    </xf>
    <xf numFmtId="172" fontId="0" fillId="26" borderId="17" xfId="0" applyNumberFormat="1" applyFont="1" applyFill="1" applyBorder="1" applyAlignment="1" applyProtection="1">
      <alignment horizontal="center" vertical="center"/>
      <protection locked="0"/>
    </xf>
    <xf numFmtId="0" fontId="22" fillId="26" borderId="1" xfId="0" applyFont="1" applyFill="1" applyBorder="1" applyAlignment="1" applyProtection="1">
      <alignment horizontal="center" vertical="center" wrapText="1"/>
    </xf>
    <xf numFmtId="1" fontId="0" fillId="26" borderId="1" xfId="0" applyNumberFormat="1" applyFont="1" applyFill="1" applyBorder="1" applyAlignment="1" applyProtection="1">
      <alignment horizontal="center" vertical="center"/>
      <protection locked="0"/>
    </xf>
    <xf numFmtId="0" fontId="30" fillId="25" borderId="0" xfId="0" applyFont="1" applyFill="1" applyBorder="1" applyAlignment="1" applyProtection="1">
      <alignment horizontal="right" vertical="center"/>
    </xf>
    <xf numFmtId="0" fontId="31" fillId="25" borderId="0" xfId="0" applyFont="1" applyFill="1" applyBorder="1" applyAlignment="1" applyProtection="1">
      <alignment horizontal="right" vertical="center" wrapText="1"/>
    </xf>
    <xf numFmtId="0" fontId="20" fillId="25" borderId="26" xfId="0" applyFont="1" applyFill="1" applyBorder="1" applyAlignment="1" applyProtection="1">
      <alignment horizontal="center" vertical="center"/>
    </xf>
    <xf numFmtId="0" fontId="29" fillId="25" borderId="27" xfId="89" applyFont="1" applyFill="1" applyBorder="1" applyAlignment="1" applyProtection="1">
      <alignment horizontal="center" vertical="center"/>
      <protection locked="0"/>
    </xf>
    <xf numFmtId="0" fontId="19" fillId="25" borderId="16" xfId="0" applyFont="1" applyFill="1" applyBorder="1"/>
    <xf numFmtId="0" fontId="0" fillId="25" borderId="18" xfId="0" applyFill="1" applyBorder="1"/>
    <xf numFmtId="0" fontId="0" fillId="25" borderId="18" xfId="0" applyFill="1" applyBorder="1" applyAlignment="1">
      <alignment horizontal="left" vertical="center" indent="1"/>
    </xf>
    <xf numFmtId="0" fontId="0" fillId="25" borderId="18" xfId="0" applyFill="1" applyBorder="1" applyAlignment="1">
      <alignment vertical="center"/>
    </xf>
    <xf numFmtId="0" fontId="24" fillId="25" borderId="18" xfId="0" applyFont="1" applyFill="1" applyBorder="1" applyAlignment="1">
      <alignment horizontal="left" vertical="center" indent="5"/>
    </xf>
    <xf numFmtId="0" fontId="0" fillId="25" borderId="18" xfId="0" applyFill="1" applyBorder="1" applyAlignment="1">
      <alignment horizontal="left" vertical="center" indent="5"/>
    </xf>
    <xf numFmtId="0" fontId="26" fillId="25" borderId="18" xfId="89" applyFill="1" applyBorder="1" applyAlignment="1">
      <alignment horizontal="left" vertical="center" indent="5"/>
    </xf>
    <xf numFmtId="0" fontId="22" fillId="25" borderId="18" xfId="0" applyFont="1" applyFill="1" applyBorder="1" applyAlignment="1">
      <alignment horizontal="left" vertical="center" indent="2"/>
    </xf>
    <xf numFmtId="0" fontId="0" fillId="25" borderId="18" xfId="0" applyFont="1" applyFill="1" applyBorder="1" applyAlignment="1">
      <alignment horizontal="left" vertical="center"/>
    </xf>
    <xf numFmtId="0" fontId="0" fillId="25" borderId="18" xfId="0" applyFont="1" applyFill="1" applyBorder="1" applyAlignment="1">
      <alignment vertical="center"/>
    </xf>
    <xf numFmtId="0" fontId="0" fillId="25" borderId="28" xfId="0" applyFill="1" applyBorder="1"/>
    <xf numFmtId="166" fontId="23" fillId="25" borderId="15" xfId="0" applyNumberFormat="1" applyFont="1" applyFill="1" applyBorder="1" applyAlignment="1" applyProtection="1">
      <alignment horizontal="right" vertical="center"/>
    </xf>
    <xf numFmtId="0" fontId="27" fillId="25" borderId="0" xfId="0" applyFont="1" applyFill="1" applyAlignment="1" applyProtection="1">
      <alignment horizontal="left"/>
    </xf>
    <xf numFmtId="0" fontId="27" fillId="25" borderId="0" xfId="0" applyFont="1" applyFill="1" applyAlignment="1" applyProtection="1">
      <alignment horizontal="left" vertical="top"/>
    </xf>
    <xf numFmtId="0" fontId="27" fillId="25" borderId="0" xfId="0" applyFont="1" applyFill="1" applyAlignment="1" applyProtection="1">
      <alignment vertical="top"/>
    </xf>
    <xf numFmtId="0" fontId="23" fillId="24" borderId="21" xfId="0" applyFont="1" applyFill="1" applyBorder="1" applyAlignment="1" applyProtection="1">
      <alignment horizontal="center" vertical="center"/>
    </xf>
    <xf numFmtId="0" fontId="23" fillId="24" borderId="22" xfId="0" applyFont="1" applyFill="1" applyBorder="1" applyAlignment="1" applyProtection="1">
      <alignment horizontal="center" vertical="center"/>
    </xf>
    <xf numFmtId="0" fontId="23" fillId="24" borderId="23" xfId="0" applyFont="1" applyFill="1" applyBorder="1" applyAlignment="1" applyProtection="1">
      <alignment horizontal="center" vertical="center"/>
    </xf>
    <xf numFmtId="0" fontId="22" fillId="26" borderId="0" xfId="0" applyFont="1" applyFill="1" applyAlignment="1" applyProtection="1">
      <alignment horizontal="center" vertical="center"/>
    </xf>
    <xf numFmtId="0" fontId="22" fillId="24" borderId="0" xfId="0" applyFont="1" applyFill="1" applyAlignment="1" applyProtection="1">
      <alignment horizontal="center" vertical="center"/>
    </xf>
  </cellXfs>
  <cellStyles count="90">
    <cellStyle name="20 % - Akzent1 2" xfId="3" xr:uid="{00000000-0005-0000-0000-000000000000}"/>
    <cellStyle name="20 % - Akzent1 3" xfId="2" xr:uid="{00000000-0005-0000-0000-000001000000}"/>
    <cellStyle name="20 % - Akzent2 2" xfId="5" xr:uid="{00000000-0005-0000-0000-000002000000}"/>
    <cellStyle name="20 % - Akzent2 3" xfId="4" xr:uid="{00000000-0005-0000-0000-000003000000}"/>
    <cellStyle name="20 % - Akzent3 2" xfId="7" xr:uid="{00000000-0005-0000-0000-000004000000}"/>
    <cellStyle name="20 % - Akzent3 3" xfId="6" xr:uid="{00000000-0005-0000-0000-000005000000}"/>
    <cellStyle name="20 % - Akzent4 2" xfId="9" xr:uid="{00000000-0005-0000-0000-000006000000}"/>
    <cellStyle name="20 % - Akzent4 3" xfId="8" xr:uid="{00000000-0005-0000-0000-000007000000}"/>
    <cellStyle name="20 % - Akzent5 2" xfId="11" xr:uid="{00000000-0005-0000-0000-000008000000}"/>
    <cellStyle name="20 % - Akzent5 3" xfId="10" xr:uid="{00000000-0005-0000-0000-000009000000}"/>
    <cellStyle name="20 % - Akzent6 2" xfId="13" xr:uid="{00000000-0005-0000-0000-00000A000000}"/>
    <cellStyle name="20 % - Akzent6 3" xfId="12" xr:uid="{00000000-0005-0000-0000-00000B000000}"/>
    <cellStyle name="40 % - Akzent1 2" xfId="15" xr:uid="{00000000-0005-0000-0000-00000C000000}"/>
    <cellStyle name="40 % - Akzent1 3" xfId="14" xr:uid="{00000000-0005-0000-0000-00000D000000}"/>
    <cellStyle name="40 % - Akzent2 2" xfId="17" xr:uid="{00000000-0005-0000-0000-00000E000000}"/>
    <cellStyle name="40 % - Akzent2 3" xfId="16" xr:uid="{00000000-0005-0000-0000-00000F000000}"/>
    <cellStyle name="40 % - Akzent3 2" xfId="19" xr:uid="{00000000-0005-0000-0000-000010000000}"/>
    <cellStyle name="40 % - Akzent3 3" xfId="18" xr:uid="{00000000-0005-0000-0000-000011000000}"/>
    <cellStyle name="40 % - Akzent4 2" xfId="21" xr:uid="{00000000-0005-0000-0000-000012000000}"/>
    <cellStyle name="40 % - Akzent4 3" xfId="20" xr:uid="{00000000-0005-0000-0000-000013000000}"/>
    <cellStyle name="40 % - Akzent5 2" xfId="23" xr:uid="{00000000-0005-0000-0000-000014000000}"/>
    <cellStyle name="40 % - Akzent5 3" xfId="22" xr:uid="{00000000-0005-0000-0000-000015000000}"/>
    <cellStyle name="40 % - Akzent6 2" xfId="25" xr:uid="{00000000-0005-0000-0000-000016000000}"/>
    <cellStyle name="40 % - Akzent6 3" xfId="24" xr:uid="{00000000-0005-0000-0000-000017000000}"/>
    <cellStyle name="60 % - Akzent1 2" xfId="27" xr:uid="{00000000-0005-0000-0000-000018000000}"/>
    <cellStyle name="60 % - Akzent1 3" xfId="26" xr:uid="{00000000-0005-0000-0000-000019000000}"/>
    <cellStyle name="60 % - Akzent2 2" xfId="29" xr:uid="{00000000-0005-0000-0000-00001A000000}"/>
    <cellStyle name="60 % - Akzent2 3" xfId="28" xr:uid="{00000000-0005-0000-0000-00001B000000}"/>
    <cellStyle name="60 % - Akzent3 2" xfId="31" xr:uid="{00000000-0005-0000-0000-00001C000000}"/>
    <cellStyle name="60 % - Akzent3 3" xfId="30" xr:uid="{00000000-0005-0000-0000-00001D000000}"/>
    <cellStyle name="60 % - Akzent4 2" xfId="33" xr:uid="{00000000-0005-0000-0000-00001E000000}"/>
    <cellStyle name="60 % - Akzent4 3" xfId="32" xr:uid="{00000000-0005-0000-0000-00001F000000}"/>
    <cellStyle name="60 % - Akzent5 2" xfId="35" xr:uid="{00000000-0005-0000-0000-000020000000}"/>
    <cellStyle name="60 % - Akzent5 3" xfId="34" xr:uid="{00000000-0005-0000-0000-000021000000}"/>
    <cellStyle name="60 % - Akzent6 2" xfId="37" xr:uid="{00000000-0005-0000-0000-000022000000}"/>
    <cellStyle name="60 % - Akzent6 3" xfId="36" xr:uid="{00000000-0005-0000-0000-000023000000}"/>
    <cellStyle name="Akzent1 2" xfId="39" xr:uid="{00000000-0005-0000-0000-000024000000}"/>
    <cellStyle name="Akzent1 3" xfId="38" xr:uid="{00000000-0005-0000-0000-000025000000}"/>
    <cellStyle name="Akzent2 2" xfId="41" xr:uid="{00000000-0005-0000-0000-000026000000}"/>
    <cellStyle name="Akzent2 3" xfId="40" xr:uid="{00000000-0005-0000-0000-000027000000}"/>
    <cellStyle name="Akzent3 2" xfId="43" xr:uid="{00000000-0005-0000-0000-000028000000}"/>
    <cellStyle name="Akzent3 3" xfId="42" xr:uid="{00000000-0005-0000-0000-000029000000}"/>
    <cellStyle name="Akzent4 2" xfId="45" xr:uid="{00000000-0005-0000-0000-00002A000000}"/>
    <cellStyle name="Akzent4 3" xfId="44" xr:uid="{00000000-0005-0000-0000-00002B000000}"/>
    <cellStyle name="Akzent5 2" xfId="47" xr:uid="{00000000-0005-0000-0000-00002C000000}"/>
    <cellStyle name="Akzent5 3" xfId="46" xr:uid="{00000000-0005-0000-0000-00002D000000}"/>
    <cellStyle name="Akzent6 2" xfId="49" xr:uid="{00000000-0005-0000-0000-00002E000000}"/>
    <cellStyle name="Akzent6 3" xfId="48" xr:uid="{00000000-0005-0000-0000-00002F000000}"/>
    <cellStyle name="Ausgabe 2" xfId="51" xr:uid="{00000000-0005-0000-0000-000030000000}"/>
    <cellStyle name="Ausgabe 3" xfId="50" xr:uid="{00000000-0005-0000-0000-000031000000}"/>
    <cellStyle name="Berechnung 2" xfId="53" xr:uid="{00000000-0005-0000-0000-000032000000}"/>
    <cellStyle name="Berechnung 3" xfId="52" xr:uid="{00000000-0005-0000-0000-000033000000}"/>
    <cellStyle name="Eingabe 2" xfId="55" xr:uid="{00000000-0005-0000-0000-000034000000}"/>
    <cellStyle name="Eingabe 3" xfId="54" xr:uid="{00000000-0005-0000-0000-000035000000}"/>
    <cellStyle name="Ergebnis 2" xfId="57" xr:uid="{00000000-0005-0000-0000-000036000000}"/>
    <cellStyle name="Ergebnis 3" xfId="56" xr:uid="{00000000-0005-0000-0000-000037000000}"/>
    <cellStyle name="Erklärender Text 2" xfId="59" xr:uid="{00000000-0005-0000-0000-000038000000}"/>
    <cellStyle name="Erklärender Text 3" xfId="58" xr:uid="{00000000-0005-0000-0000-000039000000}"/>
    <cellStyle name="Euro" xfId="60" xr:uid="{00000000-0005-0000-0000-00003A000000}"/>
    <cellStyle name="Euro 2" xfId="61" xr:uid="{00000000-0005-0000-0000-00003B000000}"/>
    <cellStyle name="Gut 2" xfId="63" xr:uid="{00000000-0005-0000-0000-00003C000000}"/>
    <cellStyle name="Gut 3" xfId="62" xr:uid="{00000000-0005-0000-0000-00003D000000}"/>
    <cellStyle name="Link" xfId="89" builtinId="8"/>
    <cellStyle name="Neutral 2" xfId="65" xr:uid="{00000000-0005-0000-0000-00003E000000}"/>
    <cellStyle name="Neutral 3" xfId="64" xr:uid="{00000000-0005-0000-0000-00003F000000}"/>
    <cellStyle name="Notiz 2" xfId="67" xr:uid="{00000000-0005-0000-0000-000040000000}"/>
    <cellStyle name="Notiz 3" xfId="66" xr:uid="{00000000-0005-0000-0000-000041000000}"/>
    <cellStyle name="Prozent 2" xfId="69" xr:uid="{00000000-0005-0000-0000-000042000000}"/>
    <cellStyle name="Prozent 3" xfId="68" xr:uid="{00000000-0005-0000-0000-000043000000}"/>
    <cellStyle name="Schlecht 2" xfId="71" xr:uid="{00000000-0005-0000-0000-000044000000}"/>
    <cellStyle name="Schlecht 3" xfId="70" xr:uid="{00000000-0005-0000-0000-000045000000}"/>
    <cellStyle name="Standard" xfId="0" builtinId="0"/>
    <cellStyle name="Standard 2" xfId="72" xr:uid="{00000000-0005-0000-0000-000047000000}"/>
    <cellStyle name="Standard 3" xfId="1" xr:uid="{00000000-0005-0000-0000-000048000000}"/>
    <cellStyle name="Überschrift 1 2" xfId="75" xr:uid="{00000000-0005-0000-0000-000049000000}"/>
    <cellStyle name="Überschrift 1 3" xfId="74" xr:uid="{00000000-0005-0000-0000-00004A000000}"/>
    <cellStyle name="Überschrift 2 2" xfId="77" xr:uid="{00000000-0005-0000-0000-00004B000000}"/>
    <cellStyle name="Überschrift 2 3" xfId="76" xr:uid="{00000000-0005-0000-0000-00004C000000}"/>
    <cellStyle name="Überschrift 3 2" xfId="79" xr:uid="{00000000-0005-0000-0000-00004D000000}"/>
    <cellStyle name="Überschrift 3 3" xfId="78" xr:uid="{00000000-0005-0000-0000-00004E000000}"/>
    <cellStyle name="Überschrift 4 2" xfId="81" xr:uid="{00000000-0005-0000-0000-00004F000000}"/>
    <cellStyle name="Überschrift 4 3" xfId="80" xr:uid="{00000000-0005-0000-0000-000050000000}"/>
    <cellStyle name="Überschrift 5" xfId="82" xr:uid="{00000000-0005-0000-0000-000051000000}"/>
    <cellStyle name="Überschrift 6" xfId="73" xr:uid="{00000000-0005-0000-0000-000052000000}"/>
    <cellStyle name="Verknüpfte Zelle 2" xfId="84" xr:uid="{00000000-0005-0000-0000-000053000000}"/>
    <cellStyle name="Verknüpfte Zelle 3" xfId="83" xr:uid="{00000000-0005-0000-0000-000054000000}"/>
    <cellStyle name="Warnender Text 2" xfId="86" xr:uid="{00000000-0005-0000-0000-000055000000}"/>
    <cellStyle name="Warnender Text 3" xfId="85" xr:uid="{00000000-0005-0000-0000-000056000000}"/>
    <cellStyle name="Zelle überprüfen 2" xfId="88" xr:uid="{00000000-0005-0000-0000-000057000000}"/>
    <cellStyle name="Zelle überprüfen 3" xfId="87" xr:uid="{00000000-0005-0000-0000-000058000000}"/>
  </cellStyles>
  <dxfs count="0"/>
  <tableStyles count="0" defaultTableStyle="TableStyleMedium2" defaultPivotStyle="PivotStyleLight16"/>
  <colors>
    <mruColors>
      <color rgb="FF00FF00"/>
      <color rgb="FF99FF33"/>
      <color rgb="FF99FF66"/>
      <color rgb="FF7AD24E"/>
      <color rgb="FF61CE52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png@01D68792.FD8C65A0" TargetMode="External"/><Relationship Id="rId1" Type="http://schemas.openxmlformats.org/officeDocument/2006/relationships/image" Target="../media/image2.png"/><Relationship Id="rId4" Type="http://schemas.openxmlformats.org/officeDocument/2006/relationships/image" Target="cid:image003.png@01D68792.FD8C65A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0</xdr:row>
      <xdr:rowOff>28575</xdr:rowOff>
    </xdr:from>
    <xdr:to>
      <xdr:col>5</xdr:col>
      <xdr:colOff>962141</xdr:colOff>
      <xdr:row>1</xdr:row>
      <xdr:rowOff>194992</xdr:rowOff>
    </xdr:to>
    <xdr:pic>
      <xdr:nvPicPr>
        <xdr:cNvPr id="3" name="Inhaltsplatzhalter 1">
          <a:extLst>
            <a:ext uri="{FF2B5EF4-FFF2-40B4-BE49-F238E27FC236}">
              <a16:creationId xmlns:a16="http://schemas.microsoft.com/office/drawing/2014/main" id="{EB165993-23D4-4CB1-98E4-8729849CBC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0" r="38100" b="62185"/>
        <a:stretch/>
      </xdr:blipFill>
      <xdr:spPr>
        <a:xfrm>
          <a:off x="6096000" y="28575"/>
          <a:ext cx="1714616" cy="433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41</xdr:row>
      <xdr:rowOff>57150</xdr:rowOff>
    </xdr:from>
    <xdr:to>
      <xdr:col>0</xdr:col>
      <xdr:colOff>9068624</xdr:colOff>
      <xdr:row>49</xdr:row>
      <xdr:rowOff>186741</xdr:rowOff>
    </xdr:to>
    <xdr:pic>
      <xdr:nvPicPr>
        <xdr:cNvPr id="6" name="Grafik 5" descr="cid:image002.png@01D68792.FD8C65A0">
          <a:extLst>
            <a:ext uri="{FF2B5EF4-FFF2-40B4-BE49-F238E27FC236}">
              <a16:creationId xmlns:a16="http://schemas.microsoft.com/office/drawing/2014/main" id="{75B1FEF2-B197-4118-9B4B-4AA37DA8F08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7915275"/>
          <a:ext cx="8640000" cy="1653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428625</xdr:colOff>
      <xdr:row>50</xdr:row>
      <xdr:rowOff>95249</xdr:rowOff>
    </xdr:from>
    <xdr:to>
      <xdr:col>0</xdr:col>
      <xdr:colOff>9068625</xdr:colOff>
      <xdr:row>59</xdr:row>
      <xdr:rowOff>75669</xdr:rowOff>
    </xdr:to>
    <xdr:pic>
      <xdr:nvPicPr>
        <xdr:cNvPr id="7" name="Grafik 6" descr="cid:image003.png@01D68792.FD8C65A0">
          <a:extLst>
            <a:ext uri="{FF2B5EF4-FFF2-40B4-BE49-F238E27FC236}">
              <a16:creationId xmlns:a16="http://schemas.microsoft.com/office/drawing/2014/main" id="{D8320FE2-EE45-4AD9-8D65-D0EBB9E8CE9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667874"/>
          <a:ext cx="8640000" cy="169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ghm.de/fileadmin/user_upload/Coronavirus/Coronavirus-BGHM-Handlungshilfe-Lueftungstechni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Normal="100" workbookViewId="0">
      <selection activeCell="H5" sqref="H5"/>
    </sheetView>
  </sheetViews>
  <sheetFormatPr baseColWidth="10" defaultRowHeight="15" x14ac:dyDescent="0.25"/>
  <cols>
    <col min="1" max="1" width="24" style="8" customWidth="1"/>
    <col min="2" max="2" width="18.5703125" style="8" customWidth="1"/>
    <col min="3" max="3" width="17.5703125" style="8" customWidth="1"/>
    <col min="4" max="4" width="18.5703125" style="8" customWidth="1"/>
    <col min="5" max="5" width="24" style="8" customWidth="1"/>
    <col min="6" max="6" width="14.5703125" style="8" bestFit="1" customWidth="1"/>
    <col min="7" max="7" width="11.42578125" style="8"/>
    <col min="8" max="8" width="60.42578125" style="8" bestFit="1" customWidth="1"/>
    <col min="9" max="16384" width="11.42578125" style="8"/>
  </cols>
  <sheetData>
    <row r="1" spans="1:9" s="4" customFormat="1" ht="21" x14ac:dyDescent="0.25">
      <c r="A1" s="3" t="s">
        <v>59</v>
      </c>
      <c r="B1" s="3"/>
      <c r="C1" s="3"/>
      <c r="D1" s="3"/>
      <c r="E1" s="3"/>
      <c r="F1" s="3"/>
    </row>
    <row r="2" spans="1:9" s="4" customFormat="1" ht="15.75" customHeight="1" x14ac:dyDescent="0.25">
      <c r="A2" s="5"/>
      <c r="B2" s="5"/>
      <c r="C2" s="5"/>
      <c r="D2" s="5"/>
      <c r="E2" s="5"/>
      <c r="F2" s="5"/>
    </row>
    <row r="3" spans="1:9" s="4" customFormat="1" ht="15.75" customHeight="1" thickBot="1" x14ac:dyDescent="0.3">
      <c r="A3" s="5"/>
      <c r="B3" s="5"/>
      <c r="C3" s="5"/>
      <c r="D3" s="5"/>
      <c r="E3" s="5"/>
      <c r="F3" s="5"/>
    </row>
    <row r="4" spans="1:9" s="4" customFormat="1" ht="20.100000000000001" customHeight="1" thickTop="1" x14ac:dyDescent="0.25">
      <c r="A4" s="78" t="s">
        <v>55</v>
      </c>
      <c r="B4" s="78"/>
      <c r="C4" s="78"/>
      <c r="D4" s="78"/>
      <c r="E4" s="78"/>
      <c r="F4" s="78"/>
      <c r="H4" s="58" t="s">
        <v>61</v>
      </c>
    </row>
    <row r="5" spans="1:9" s="4" customFormat="1" ht="20.100000000000001" customHeight="1" thickBot="1" x14ac:dyDescent="0.3">
      <c r="A5" s="79" t="s">
        <v>51</v>
      </c>
      <c r="B5" s="79"/>
      <c r="C5" s="79"/>
      <c r="D5" s="79"/>
      <c r="E5" s="79"/>
      <c r="F5" s="79"/>
      <c r="H5" s="59" t="s">
        <v>62</v>
      </c>
    </row>
    <row r="6" spans="1:9" s="4" customFormat="1" ht="15.75" customHeight="1" thickTop="1" thickBot="1" x14ac:dyDescent="0.3">
      <c r="A6" s="5"/>
      <c r="B6" s="5"/>
      <c r="C6" s="5"/>
      <c r="D6" s="5"/>
      <c r="E6" s="5"/>
      <c r="F6" s="5"/>
    </row>
    <row r="7" spans="1:9" ht="15.75" thickBot="1" x14ac:dyDescent="0.3">
      <c r="A7" s="6" t="s">
        <v>10</v>
      </c>
      <c r="B7" s="6"/>
      <c r="C7" s="51">
        <v>3</v>
      </c>
      <c r="D7" s="50" t="s">
        <v>9</v>
      </c>
    </row>
    <row r="8" spans="1:9" ht="15.75" thickBot="1" x14ac:dyDescent="0.3">
      <c r="A8" s="6"/>
      <c r="B8" s="6"/>
      <c r="C8" s="9"/>
      <c r="D8" s="7"/>
    </row>
    <row r="9" spans="1:9" x14ac:dyDescent="0.25">
      <c r="B9" s="10" t="s">
        <v>8</v>
      </c>
      <c r="C9" s="11"/>
    </row>
    <row r="10" spans="1:9" x14ac:dyDescent="0.25">
      <c r="A10" s="12" t="s">
        <v>54</v>
      </c>
      <c r="B10" s="53">
        <v>70</v>
      </c>
      <c r="C10" s="13"/>
    </row>
    <row r="11" spans="1:9" x14ac:dyDescent="0.25">
      <c r="A11" s="12" t="s">
        <v>0</v>
      </c>
      <c r="B11" s="52">
        <v>2.5</v>
      </c>
      <c r="C11" s="13"/>
    </row>
    <row r="12" spans="1:9" x14ac:dyDescent="0.25">
      <c r="A12" s="8" t="s">
        <v>58</v>
      </c>
      <c r="B12" s="14">
        <f>B10*B11</f>
        <v>175</v>
      </c>
      <c r="C12" s="13"/>
      <c r="E12" s="56"/>
    </row>
    <row r="13" spans="1:9" ht="45.75" thickBot="1" x14ac:dyDescent="0.3">
      <c r="A13" s="15" t="s">
        <v>14</v>
      </c>
      <c r="B13" s="16">
        <f>B12*C7</f>
        <v>525</v>
      </c>
      <c r="C13" s="11"/>
      <c r="E13" s="57"/>
      <c r="I13" s="17"/>
    </row>
    <row r="14" spans="1:9" x14ac:dyDescent="0.25">
      <c r="A14" s="18"/>
      <c r="B14" s="19"/>
      <c r="C14" s="11"/>
    </row>
    <row r="15" spans="1:9" x14ac:dyDescent="0.25">
      <c r="A15" s="6" t="s">
        <v>56</v>
      </c>
      <c r="E15" s="17"/>
    </row>
    <row r="16" spans="1:9" ht="8.1" customHeight="1" x14ac:dyDescent="0.25">
      <c r="A16" s="6"/>
      <c r="E16" s="17"/>
    </row>
    <row r="17" spans="1:6" ht="45" x14ac:dyDescent="0.25">
      <c r="A17" s="20" t="s">
        <v>7</v>
      </c>
      <c r="B17" s="21" t="s">
        <v>60</v>
      </c>
      <c r="C17" s="21" t="s">
        <v>17</v>
      </c>
      <c r="E17" s="54" t="s">
        <v>48</v>
      </c>
      <c r="F17" s="22" t="s">
        <v>15</v>
      </c>
    </row>
    <row r="18" spans="1:6" x14ac:dyDescent="0.25">
      <c r="A18" s="20" t="s">
        <v>2</v>
      </c>
      <c r="B18" s="23">
        <v>150</v>
      </c>
      <c r="C18" s="24">
        <v>34.799999999999997</v>
      </c>
      <c r="E18" s="55">
        <v>2</v>
      </c>
      <c r="F18" s="25">
        <f>E18*B18</f>
        <v>300</v>
      </c>
    </row>
    <row r="19" spans="1:6" x14ac:dyDescent="0.25">
      <c r="A19" s="20" t="s">
        <v>1</v>
      </c>
      <c r="B19" s="23">
        <v>200</v>
      </c>
      <c r="C19" s="24">
        <v>37.4</v>
      </c>
      <c r="E19" s="55">
        <v>1</v>
      </c>
      <c r="F19" s="25">
        <f>E19*B19</f>
        <v>200</v>
      </c>
    </row>
    <row r="20" spans="1:6" x14ac:dyDescent="0.25">
      <c r="A20" s="20" t="s">
        <v>3</v>
      </c>
      <c r="B20" s="23">
        <v>250</v>
      </c>
      <c r="C20" s="24">
        <v>35.9</v>
      </c>
      <c r="E20" s="55">
        <v>0</v>
      </c>
      <c r="F20" s="25">
        <f>E20*B20</f>
        <v>0</v>
      </c>
    </row>
    <row r="21" spans="1:6" x14ac:dyDescent="0.25">
      <c r="A21" s="20" t="s">
        <v>4</v>
      </c>
      <c r="B21" s="23">
        <v>400</v>
      </c>
      <c r="C21" s="24">
        <v>47</v>
      </c>
      <c r="D21" s="13"/>
      <c r="E21" s="55">
        <v>0</v>
      </c>
      <c r="F21" s="25">
        <f>E21*B21</f>
        <v>0</v>
      </c>
    </row>
    <row r="22" spans="1:6" ht="15.75" thickBot="1" x14ac:dyDescent="0.3">
      <c r="A22" s="20" t="s">
        <v>5</v>
      </c>
      <c r="B22" s="23">
        <v>650</v>
      </c>
      <c r="C22" s="24">
        <v>44.7</v>
      </c>
      <c r="D22" s="26"/>
      <c r="E22" s="55">
        <v>0</v>
      </c>
      <c r="F22" s="27">
        <f>E22*B22</f>
        <v>0</v>
      </c>
    </row>
    <row r="23" spans="1:6" ht="15.75" thickBot="1" x14ac:dyDescent="0.25">
      <c r="A23" s="72" t="s">
        <v>50</v>
      </c>
      <c r="D23" s="28" t="s">
        <v>6</v>
      </c>
      <c r="E23" s="29">
        <f>SUM(E18:E22)</f>
        <v>3</v>
      </c>
      <c r="F23" s="30">
        <f>SUM(F18:F22)</f>
        <v>500</v>
      </c>
    </row>
    <row r="24" spans="1:6" x14ac:dyDescent="0.25">
      <c r="A24" s="73" t="s">
        <v>52</v>
      </c>
      <c r="D24" s="31"/>
      <c r="E24" s="32"/>
      <c r="F24" s="33"/>
    </row>
    <row r="25" spans="1:6" x14ac:dyDescent="0.25">
      <c r="A25" s="74" t="s">
        <v>53</v>
      </c>
      <c r="D25" s="31"/>
      <c r="E25" s="32"/>
      <c r="F25" s="33"/>
    </row>
    <row r="26" spans="1:6" x14ac:dyDescent="0.25">
      <c r="A26" s="74" t="s">
        <v>49</v>
      </c>
      <c r="D26" s="31"/>
      <c r="E26" s="32"/>
      <c r="F26" s="33"/>
    </row>
    <row r="27" spans="1:6" ht="15.75" thickBot="1" x14ac:dyDescent="0.3">
      <c r="A27" s="34"/>
      <c r="D27" s="31"/>
      <c r="E27" s="32"/>
      <c r="F27" s="33"/>
    </row>
    <row r="28" spans="1:6" ht="15.75" thickBot="1" x14ac:dyDescent="0.3">
      <c r="A28" s="34"/>
      <c r="B28" s="75" t="s">
        <v>16</v>
      </c>
      <c r="C28" s="76"/>
      <c r="D28" s="76"/>
      <c r="E28" s="77"/>
      <c r="F28" s="35">
        <f>(B12/F23)*60</f>
        <v>21</v>
      </c>
    </row>
    <row r="29" spans="1:6" x14ac:dyDescent="0.25">
      <c r="A29" s="34"/>
      <c r="B29" s="36"/>
      <c r="C29" s="36"/>
      <c r="D29" s="36"/>
      <c r="E29" s="36"/>
      <c r="F29" s="37"/>
    </row>
    <row r="30" spans="1:6" x14ac:dyDescent="0.25">
      <c r="A30" s="38" t="s">
        <v>57</v>
      </c>
    </row>
    <row r="31" spans="1:6" ht="8.1" customHeight="1" thickBot="1" x14ac:dyDescent="0.3">
      <c r="A31" s="38"/>
    </row>
    <row r="32" spans="1:6" ht="15.75" thickBot="1" x14ac:dyDescent="0.3">
      <c r="A32" s="39" t="s">
        <v>7</v>
      </c>
      <c r="B32" s="40" t="s">
        <v>11</v>
      </c>
      <c r="C32" s="41" t="s">
        <v>12</v>
      </c>
      <c r="D32" s="40" t="s">
        <v>13</v>
      </c>
    </row>
    <row r="33" spans="1:4" x14ac:dyDescent="0.25">
      <c r="A33" s="42" t="s">
        <v>2</v>
      </c>
      <c r="B33" s="43">
        <f>E18</f>
        <v>2</v>
      </c>
      <c r="C33" s="71">
        <v>425</v>
      </c>
      <c r="D33" s="44">
        <f>B33*C33</f>
        <v>850</v>
      </c>
    </row>
    <row r="34" spans="1:4" x14ac:dyDescent="0.25">
      <c r="A34" s="42" t="s">
        <v>1</v>
      </c>
      <c r="B34" s="45">
        <f t="shared" ref="B34:B37" si="0">E19</f>
        <v>1</v>
      </c>
      <c r="C34" s="71">
        <v>507</v>
      </c>
      <c r="D34" s="46">
        <f>B34*C34</f>
        <v>507</v>
      </c>
    </row>
    <row r="35" spans="1:4" x14ac:dyDescent="0.25">
      <c r="A35" s="42" t="s">
        <v>3</v>
      </c>
      <c r="B35" s="45">
        <f t="shared" si="0"/>
        <v>0</v>
      </c>
      <c r="C35" s="71">
        <v>815</v>
      </c>
      <c r="D35" s="46">
        <f>B35*C35</f>
        <v>0</v>
      </c>
    </row>
    <row r="36" spans="1:4" x14ac:dyDescent="0.25">
      <c r="A36" s="42" t="s">
        <v>4</v>
      </c>
      <c r="B36" s="45">
        <f t="shared" si="0"/>
        <v>0</v>
      </c>
      <c r="C36" s="71">
        <v>1020</v>
      </c>
      <c r="D36" s="46">
        <f>B36*C36</f>
        <v>0</v>
      </c>
    </row>
    <row r="37" spans="1:4" ht="15.75" thickBot="1" x14ac:dyDescent="0.3">
      <c r="A37" s="42" t="s">
        <v>5</v>
      </c>
      <c r="B37" s="47">
        <f t="shared" si="0"/>
        <v>0</v>
      </c>
      <c r="C37" s="71">
        <v>1794</v>
      </c>
      <c r="D37" s="48">
        <f>B37*C37</f>
        <v>0</v>
      </c>
    </row>
    <row r="38" spans="1:4" ht="15.75" thickBot="1" x14ac:dyDescent="0.3">
      <c r="B38" s="40">
        <f>SUM(B33:B37)</f>
        <v>3</v>
      </c>
      <c r="D38" s="49">
        <f>SUM(D33:D37)</f>
        <v>1357</v>
      </c>
    </row>
  </sheetData>
  <sheetProtection algorithmName="SHA-512" hashValue="tswc/pq4o4B5o00kJMWYzxqWbU5V2cMaLx5tWrlo3JAqudw1Aog9FZpv6oP345zhtJ3c1L0yl8In9iJPPe5bRQ==" saltValue="VqlD9rxHsjPcco4QN6B7Xg==" spinCount="100000" sheet="1" objects="1" scenarios="1" selectLockedCells="1"/>
  <mergeCells count="3">
    <mergeCell ref="B28:E28"/>
    <mergeCell ref="A4:F4"/>
    <mergeCell ref="A5:F5"/>
  </mergeCells>
  <hyperlinks>
    <hyperlink ref="H5" location="Grundlagen!A1" display="hier" xr:uid="{642E3DA2-C7A0-40DF-A047-5495D2938569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4"/>
  <sheetViews>
    <sheetView workbookViewId="0"/>
  </sheetViews>
  <sheetFormatPr baseColWidth="10" defaultRowHeight="15" x14ac:dyDescent="0.25"/>
  <cols>
    <col min="1" max="1" width="138.42578125" style="2" customWidth="1"/>
    <col min="2" max="16384" width="11.42578125" style="2"/>
  </cols>
  <sheetData>
    <row r="1" spans="1:1" s="1" customFormat="1" ht="18.75" x14ac:dyDescent="0.3">
      <c r="A1" s="60" t="s">
        <v>45</v>
      </c>
    </row>
    <row r="2" spans="1:1" x14ac:dyDescent="0.25">
      <c r="A2" s="61"/>
    </row>
    <row r="3" spans="1:1" x14ac:dyDescent="0.25">
      <c r="A3" s="62" t="s">
        <v>28</v>
      </c>
    </row>
    <row r="4" spans="1:1" x14ac:dyDescent="0.25">
      <c r="A4" s="62" t="s">
        <v>29</v>
      </c>
    </row>
    <row r="5" spans="1:1" x14ac:dyDescent="0.25">
      <c r="A5" s="62" t="s">
        <v>30</v>
      </c>
    </row>
    <row r="6" spans="1:1" x14ac:dyDescent="0.25">
      <c r="A6" s="63"/>
    </row>
    <row r="7" spans="1:1" x14ac:dyDescent="0.25">
      <c r="A7" s="62" t="s">
        <v>31</v>
      </c>
    </row>
    <row r="8" spans="1:1" x14ac:dyDescent="0.25">
      <c r="A8" s="62" t="s">
        <v>32</v>
      </c>
    </row>
    <row r="9" spans="1:1" x14ac:dyDescent="0.25">
      <c r="A9" s="63"/>
    </row>
    <row r="10" spans="1:1" x14ac:dyDescent="0.25">
      <c r="A10" s="64" t="s">
        <v>33</v>
      </c>
    </row>
    <row r="11" spans="1:1" x14ac:dyDescent="0.25">
      <c r="A11" s="65" t="s">
        <v>34</v>
      </c>
    </row>
    <row r="12" spans="1:1" x14ac:dyDescent="0.25">
      <c r="A12" s="65" t="s">
        <v>35</v>
      </c>
    </row>
    <row r="13" spans="1:1" x14ac:dyDescent="0.25">
      <c r="A13" s="65" t="s">
        <v>36</v>
      </c>
    </row>
    <row r="14" spans="1:1" x14ac:dyDescent="0.25">
      <c r="A14" s="65" t="s">
        <v>37</v>
      </c>
    </row>
    <row r="15" spans="1:1" x14ac:dyDescent="0.25">
      <c r="A15" s="65" t="s">
        <v>38</v>
      </c>
    </row>
    <row r="16" spans="1:1" x14ac:dyDescent="0.25">
      <c r="A16" s="66" t="s">
        <v>18</v>
      </c>
    </row>
    <row r="17" spans="1:1" x14ac:dyDescent="0.25">
      <c r="A17" s="65" t="s">
        <v>19</v>
      </c>
    </row>
    <row r="18" spans="1:1" x14ac:dyDescent="0.25">
      <c r="A18" s="61"/>
    </row>
    <row r="19" spans="1:1" x14ac:dyDescent="0.25">
      <c r="A19" s="64" t="s">
        <v>39</v>
      </c>
    </row>
    <row r="20" spans="1:1" x14ac:dyDescent="0.25">
      <c r="A20" s="65" t="s">
        <v>40</v>
      </c>
    </row>
    <row r="21" spans="1:1" x14ac:dyDescent="0.25">
      <c r="A21" s="65" t="s">
        <v>41</v>
      </c>
    </row>
    <row r="22" spans="1:1" x14ac:dyDescent="0.25">
      <c r="A22" s="65" t="s">
        <v>42</v>
      </c>
    </row>
    <row r="23" spans="1:1" x14ac:dyDescent="0.25">
      <c r="A23" s="65" t="s">
        <v>43</v>
      </c>
    </row>
    <row r="24" spans="1:1" x14ac:dyDescent="0.25">
      <c r="A24" s="65" t="s">
        <v>44</v>
      </c>
    </row>
    <row r="25" spans="1:1" x14ac:dyDescent="0.25">
      <c r="A25" s="61"/>
    </row>
    <row r="26" spans="1:1" x14ac:dyDescent="0.25">
      <c r="A26" s="67" t="s">
        <v>20</v>
      </c>
    </row>
    <row r="27" spans="1:1" x14ac:dyDescent="0.25">
      <c r="A27" s="63"/>
    </row>
    <row r="28" spans="1:1" x14ac:dyDescent="0.25">
      <c r="A28" s="65" t="s">
        <v>21</v>
      </c>
    </row>
    <row r="29" spans="1:1" x14ac:dyDescent="0.25">
      <c r="A29" s="61"/>
    </row>
    <row r="30" spans="1:1" x14ac:dyDescent="0.25">
      <c r="A30" s="65" t="s">
        <v>22</v>
      </c>
    </row>
    <row r="31" spans="1:1" x14ac:dyDescent="0.25">
      <c r="A31" s="65"/>
    </row>
    <row r="32" spans="1:1" x14ac:dyDescent="0.25">
      <c r="A32" s="65" t="s">
        <v>46</v>
      </c>
    </row>
    <row r="33" spans="1:1" x14ac:dyDescent="0.25">
      <c r="A33" s="65" t="s">
        <v>24</v>
      </c>
    </row>
    <row r="34" spans="1:1" x14ac:dyDescent="0.25">
      <c r="A34" s="65" t="s">
        <v>23</v>
      </c>
    </row>
    <row r="35" spans="1:1" x14ac:dyDescent="0.25">
      <c r="A35" s="65" t="s">
        <v>24</v>
      </c>
    </row>
    <row r="36" spans="1:1" x14ac:dyDescent="0.25">
      <c r="A36" s="65" t="s">
        <v>25</v>
      </c>
    </row>
    <row r="37" spans="1:1" x14ac:dyDescent="0.25">
      <c r="A37" s="65" t="s">
        <v>26</v>
      </c>
    </row>
    <row r="38" spans="1:1" x14ac:dyDescent="0.25">
      <c r="A38" s="65"/>
    </row>
    <row r="39" spans="1:1" x14ac:dyDescent="0.25">
      <c r="A39" s="65" t="s">
        <v>47</v>
      </c>
    </row>
    <row r="40" spans="1:1" x14ac:dyDescent="0.25">
      <c r="A40" s="65"/>
    </row>
    <row r="41" spans="1:1" x14ac:dyDescent="0.25">
      <c r="A41" s="65" t="s">
        <v>27</v>
      </c>
    </row>
    <row r="42" spans="1:1" x14ac:dyDescent="0.25">
      <c r="A42" s="63"/>
    </row>
    <row r="43" spans="1:1" x14ac:dyDescent="0.25">
      <c r="A43" s="61"/>
    </row>
    <row r="44" spans="1:1" x14ac:dyDescent="0.25">
      <c r="A44" s="63"/>
    </row>
    <row r="45" spans="1:1" x14ac:dyDescent="0.25">
      <c r="A45" s="61"/>
    </row>
    <row r="46" spans="1:1" x14ac:dyDescent="0.25">
      <c r="A46" s="65"/>
    </row>
    <row r="47" spans="1:1" x14ac:dyDescent="0.25">
      <c r="A47" s="61"/>
    </row>
    <row r="48" spans="1:1" x14ac:dyDescent="0.25">
      <c r="A48" s="61"/>
    </row>
    <row r="49" spans="1:1" x14ac:dyDescent="0.25">
      <c r="A49" s="61"/>
    </row>
    <row r="50" spans="1:1" x14ac:dyDescent="0.25">
      <c r="A50" s="61"/>
    </row>
    <row r="51" spans="1:1" x14ac:dyDescent="0.25">
      <c r="A51" s="61"/>
    </row>
    <row r="52" spans="1:1" x14ac:dyDescent="0.25">
      <c r="A52" s="61"/>
    </row>
    <row r="53" spans="1:1" x14ac:dyDescent="0.25">
      <c r="A53" s="61"/>
    </row>
    <row r="54" spans="1:1" x14ac:dyDescent="0.25">
      <c r="A54" s="61"/>
    </row>
    <row r="55" spans="1:1" x14ac:dyDescent="0.25">
      <c r="A55" s="61"/>
    </row>
    <row r="56" spans="1:1" x14ac:dyDescent="0.25">
      <c r="A56" s="61"/>
    </row>
    <row r="57" spans="1:1" x14ac:dyDescent="0.25">
      <c r="A57" s="61"/>
    </row>
    <row r="58" spans="1:1" x14ac:dyDescent="0.25">
      <c r="A58" s="61"/>
    </row>
    <row r="59" spans="1:1" x14ac:dyDescent="0.25">
      <c r="A59" s="61"/>
    </row>
    <row r="60" spans="1:1" x14ac:dyDescent="0.25">
      <c r="A60" s="61"/>
    </row>
    <row r="61" spans="1:1" x14ac:dyDescent="0.25">
      <c r="A61" s="68" t="s">
        <v>64</v>
      </c>
    </row>
    <row r="62" spans="1:1" x14ac:dyDescent="0.25">
      <c r="A62" s="69" t="s">
        <v>63</v>
      </c>
    </row>
    <row r="63" spans="1:1" x14ac:dyDescent="0.25">
      <c r="A63" s="69" t="s">
        <v>65</v>
      </c>
    </row>
    <row r="64" spans="1:1" ht="15.75" thickBot="1" x14ac:dyDescent="0.3">
      <c r="A64" s="70"/>
    </row>
  </sheetData>
  <sheetProtection algorithmName="SHA-512" hashValue="iCYN6LxjiHVWIcKXjnMeY97YcYTKTtU+hGplSeaSh+OqsFuhop4WNkwYZn+K7Gr2uC5B8RzMFW24V1PsyhE6lg==" saltValue="NljwHp95aqAw4vbkyD3B+g==" spinCount="100000" sheet="1" objects="1" scenarios="1" selectLockedCells="1"/>
  <hyperlinks>
    <hyperlink ref="A16" r:id="rId1" display="https://www.bghm.de/fileadmin/user_upload/Coronavirus/Coronavirus-BGHM-Handlungshilfe-Lueftungstechnik.pdf" xr:uid="{805B8D93-5949-4A51-A148-ECAC47B48FC0}"/>
  </hyperlinks>
  <pageMargins left="0.25" right="0.25" top="0.75" bottom="0.75" header="0.3" footer="0.3"/>
  <pageSetup paperSize="9" scale="71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Kalkulation</vt:lpstr>
      <vt:lpstr>Grundlagen</vt:lpstr>
      <vt:lpstr>Grundlagen!Druckbereich</vt:lpstr>
      <vt:lpstr>Kalkulation!Druckbereich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Welf</dc:creator>
  <cp:lastModifiedBy>Thorsten Scheidler</cp:lastModifiedBy>
  <cp:lastPrinted>2020-09-16T14:20:47Z</cp:lastPrinted>
  <dcterms:created xsi:type="dcterms:W3CDTF">2020-09-14T14:47:36Z</dcterms:created>
  <dcterms:modified xsi:type="dcterms:W3CDTF">2020-09-17T06:17:11Z</dcterms:modified>
</cp:coreProperties>
</file>